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rost016\UMRA\FY23\"/>
    </mc:Choice>
  </mc:AlternateContent>
  <bookViews>
    <workbookView xWindow="0" yWindow="0" windowWidth="28800" windowHeight="11750"/>
  </bookViews>
  <sheets>
    <sheet name="Summarize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C28" i="1"/>
  <c r="C27" i="1"/>
  <c r="C26" i="1"/>
  <c r="C36" i="1" s="1"/>
  <c r="G23" i="1"/>
  <c r="G38" i="1" s="1"/>
  <c r="C23" i="1"/>
  <c r="C38" i="1" s="1"/>
  <c r="C20" i="1"/>
  <c r="C18" i="1"/>
  <c r="C12" i="1"/>
</calcChain>
</file>

<file path=xl/sharedStrings.xml><?xml version="1.0" encoding="utf-8"?>
<sst xmlns="http://schemas.openxmlformats.org/spreadsheetml/2006/main" count="51" uniqueCount="41">
  <si>
    <t>University of Minnesota Retirees Association</t>
  </si>
  <si>
    <t>Financial Report</t>
  </si>
  <si>
    <t>June 2023</t>
  </si>
  <si>
    <t>Fiscal year July 1 through June 30</t>
  </si>
  <si>
    <t>OVERALL STATUS:  SOME OVERSPENDING FY23</t>
  </si>
  <si>
    <t>UMRA</t>
  </si>
  <si>
    <t>URVC</t>
  </si>
  <si>
    <t>6.30.23</t>
  </si>
  <si>
    <t>Savings Certificate</t>
  </si>
  <si>
    <t>Savings Account</t>
  </si>
  <si>
    <t>Checking Account</t>
  </si>
  <si>
    <t>Carryforward</t>
  </si>
  <si>
    <t>Total Checking and Savings</t>
  </si>
  <si>
    <t>Total Available 6/30/23</t>
  </si>
  <si>
    <t>FY23</t>
  </si>
  <si>
    <t>YTD</t>
  </si>
  <si>
    <t>Revenue:</t>
  </si>
  <si>
    <t>Sponsorships</t>
  </si>
  <si>
    <t>Allocation</t>
  </si>
  <si>
    <t>Dues</t>
  </si>
  <si>
    <t>Tshirts</t>
  </si>
  <si>
    <t>Luncheons</t>
  </si>
  <si>
    <t>Social Events</t>
  </si>
  <si>
    <t>Donations</t>
  </si>
  <si>
    <t>Transfer out of Savings</t>
  </si>
  <si>
    <t>Total Revenue</t>
  </si>
  <si>
    <t>Expenses:</t>
  </si>
  <si>
    <t xml:space="preserve">Newsletter  </t>
  </si>
  <si>
    <t>Student workers</t>
  </si>
  <si>
    <t>Parking</t>
  </si>
  <si>
    <t>Dues: Software</t>
  </si>
  <si>
    <t>Big 10 Conference costs</t>
  </si>
  <si>
    <t>Big 10 Conference 2026 reserve</t>
  </si>
  <si>
    <t>Committee expenses</t>
  </si>
  <si>
    <t>Insurance</t>
  </si>
  <si>
    <t>AROHE</t>
  </si>
  <si>
    <t>Silver Gophers</t>
  </si>
  <si>
    <t xml:space="preserve">Other  </t>
  </si>
  <si>
    <t>Other</t>
  </si>
  <si>
    <t>Total Expense</t>
  </si>
  <si>
    <t>Net Income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</si>
</sst>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 val="singleAccounting"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7" fontId="3" fillId="0" borderId="0" xfId="0" quotePrefix="1" applyNumberFormat="1" applyFont="1"/>
    <xf numFmtId="17" fontId="4" fillId="0" borderId="0" xfId="0" quotePrefix="1" applyNumberFormat="1" applyFont="1"/>
    <xf numFmtId="17" fontId="4" fillId="0" borderId="0" xfId="0" quotePrefix="1" applyNumberFormat="1" applyFont="1" applyFill="1"/>
    <xf numFmtId="0" fontId="4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164" fontId="5" fillId="0" borderId="6" xfId="1" applyNumberFormat="1" applyFont="1" applyBorder="1" applyAlignment="1">
      <alignment horizontal="right"/>
    </xf>
    <xf numFmtId="0" fontId="4" fillId="0" borderId="7" xfId="0" applyFont="1" applyBorder="1"/>
    <xf numFmtId="0" fontId="4" fillId="0" borderId="0" xfId="0" applyFont="1" applyBorder="1"/>
    <xf numFmtId="164" fontId="4" fillId="0" borderId="8" xfId="1" applyNumberFormat="1" applyFont="1" applyBorder="1"/>
    <xf numFmtId="164" fontId="4" fillId="0" borderId="7" xfId="0" applyNumberFormat="1" applyFont="1" applyBorder="1"/>
    <xf numFmtId="0" fontId="3" fillId="0" borderId="9" xfId="0" applyFont="1" applyBorder="1"/>
    <xf numFmtId="0" fontId="3" fillId="0" borderId="10" xfId="0" applyFont="1" applyBorder="1"/>
    <xf numFmtId="164" fontId="3" fillId="0" borderId="11" xfId="1" applyNumberFormat="1" applyFont="1" applyBorder="1"/>
    <xf numFmtId="164" fontId="3" fillId="0" borderId="12" xfId="1" applyNumberFormat="1" applyFont="1" applyBorder="1"/>
    <xf numFmtId="0" fontId="2" fillId="0" borderId="0" xfId="0" applyFont="1"/>
    <xf numFmtId="0" fontId="3" fillId="0" borderId="4" xfId="0" applyFont="1" applyBorder="1"/>
    <xf numFmtId="0" fontId="3" fillId="0" borderId="5" xfId="0" applyFont="1" applyBorder="1"/>
    <xf numFmtId="164" fontId="3" fillId="0" borderId="13" xfId="1" applyNumberFormat="1" applyFont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3" fillId="0" borderId="7" xfId="0" applyFont="1" applyBorder="1"/>
    <xf numFmtId="0" fontId="3" fillId="0" borderId="0" xfId="0" applyFont="1" applyBorder="1"/>
    <xf numFmtId="164" fontId="3" fillId="0" borderId="14" xfId="1" applyNumberFormat="1" applyFont="1" applyBorder="1"/>
    <xf numFmtId="164" fontId="3" fillId="0" borderId="0" xfId="1" applyNumberFormat="1" applyFont="1" applyBorder="1"/>
    <xf numFmtId="164" fontId="3" fillId="0" borderId="8" xfId="1" applyNumberFormat="1" applyFont="1" applyBorder="1"/>
    <xf numFmtId="164" fontId="4" fillId="0" borderId="8" xfId="1" applyNumberFormat="1" applyFont="1" applyFill="1" applyBorder="1"/>
    <xf numFmtId="164" fontId="4" fillId="0" borderId="0" xfId="0" applyNumberFormat="1" applyFont="1"/>
    <xf numFmtId="164" fontId="4" fillId="0" borderId="0" xfId="1" applyNumberFormat="1" applyFont="1" applyBorder="1"/>
    <xf numFmtId="164" fontId="3" fillId="0" borderId="10" xfId="1" applyNumberFormat="1" applyFont="1" applyBorder="1"/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activeCell="K20" sqref="K20"/>
    </sheetView>
  </sheetViews>
  <sheetFormatPr defaultRowHeight="14.5" x14ac:dyDescent="0.35"/>
  <cols>
    <col min="1" max="1" width="18.08984375" customWidth="1"/>
    <col min="2" max="2" width="2.81640625" customWidth="1"/>
    <col min="3" max="3" width="6.26953125" style="37" bestFit="1" customWidth="1"/>
    <col min="4" max="4" width="4.1796875" customWidth="1"/>
    <col min="5" max="5" width="15.26953125" bestFit="1" customWidth="1"/>
    <col min="6" max="6" width="3.36328125" customWidth="1"/>
    <col min="7" max="7" width="8" customWidth="1"/>
  </cols>
  <sheetData>
    <row r="1" spans="1:7" x14ac:dyDescent="0.35">
      <c r="A1" s="1" t="s">
        <v>0</v>
      </c>
      <c r="B1" s="2"/>
      <c r="C1" s="3"/>
      <c r="D1" s="2"/>
      <c r="E1" s="2"/>
      <c r="F1" s="2"/>
      <c r="G1" s="2"/>
    </row>
    <row r="2" spans="1:7" x14ac:dyDescent="0.35">
      <c r="A2" s="1" t="s">
        <v>1</v>
      </c>
      <c r="B2" s="2"/>
      <c r="C2" s="3"/>
      <c r="D2" s="2"/>
      <c r="E2" s="2"/>
      <c r="F2" s="2"/>
      <c r="G2" s="2"/>
    </row>
    <row r="3" spans="1:7" x14ac:dyDescent="0.35">
      <c r="A3" s="4" t="s">
        <v>2</v>
      </c>
      <c r="B3" s="2"/>
      <c r="C3" s="3"/>
      <c r="D3" s="2"/>
      <c r="E3" s="2"/>
      <c r="F3" s="2"/>
      <c r="G3" s="2"/>
    </row>
    <row r="4" spans="1:7" x14ac:dyDescent="0.35">
      <c r="A4" s="5" t="s">
        <v>3</v>
      </c>
      <c r="B4" s="2"/>
      <c r="C4" s="3"/>
      <c r="D4" s="2"/>
      <c r="E4" s="2"/>
      <c r="F4" s="2"/>
      <c r="G4" s="2"/>
    </row>
    <row r="5" spans="1:7" x14ac:dyDescent="0.35">
      <c r="A5" s="6" t="s">
        <v>4</v>
      </c>
      <c r="B5" s="7"/>
      <c r="C5" s="3"/>
      <c r="D5" s="2"/>
      <c r="E5" s="2"/>
      <c r="F5" s="2"/>
      <c r="G5" s="2"/>
    </row>
    <row r="6" spans="1:7" ht="15" thickBot="1" x14ac:dyDescent="0.4">
      <c r="A6" s="2"/>
      <c r="B6" s="2"/>
      <c r="C6" s="3"/>
      <c r="D6" s="2"/>
      <c r="E6" s="2"/>
      <c r="F6" s="2"/>
      <c r="G6" s="2"/>
    </row>
    <row r="7" spans="1:7" ht="15" thickBot="1" x14ac:dyDescent="0.4">
      <c r="A7" s="8" t="s">
        <v>5</v>
      </c>
      <c r="B7" s="9"/>
      <c r="C7" s="10"/>
      <c r="D7" s="2"/>
      <c r="E7" s="8" t="s">
        <v>6</v>
      </c>
      <c r="F7" s="9"/>
      <c r="G7" s="10"/>
    </row>
    <row r="8" spans="1:7" ht="15" x14ac:dyDescent="0.4">
      <c r="A8" s="11"/>
      <c r="B8" s="12"/>
      <c r="C8" s="13" t="s">
        <v>7</v>
      </c>
      <c r="D8" s="2"/>
      <c r="E8" s="14"/>
      <c r="F8" s="15"/>
      <c r="G8" s="16"/>
    </row>
    <row r="9" spans="1:7" x14ac:dyDescent="0.35">
      <c r="A9" s="14" t="s">
        <v>8</v>
      </c>
      <c r="B9" s="15"/>
      <c r="C9" s="16">
        <v>10256</v>
      </c>
      <c r="D9" s="2"/>
      <c r="E9" s="14"/>
      <c r="F9" s="15"/>
      <c r="G9" s="16"/>
    </row>
    <row r="10" spans="1:7" x14ac:dyDescent="0.35">
      <c r="A10" s="14" t="s">
        <v>9</v>
      </c>
      <c r="B10" s="15"/>
      <c r="C10" s="16">
        <v>6973.9</v>
      </c>
      <c r="D10" s="2"/>
      <c r="E10" s="17"/>
      <c r="F10" s="15"/>
      <c r="G10" s="16"/>
    </row>
    <row r="11" spans="1:7" x14ac:dyDescent="0.35">
      <c r="A11" s="14" t="s">
        <v>10</v>
      </c>
      <c r="B11" s="15"/>
      <c r="C11" s="16">
        <v>10813</v>
      </c>
      <c r="D11" s="2"/>
      <c r="E11" s="14" t="s">
        <v>11</v>
      </c>
      <c r="F11" s="15"/>
      <c r="G11" s="16">
        <v>5130</v>
      </c>
    </row>
    <row r="12" spans="1:7" s="22" customFormat="1" ht="15" thickBot="1" x14ac:dyDescent="0.4">
      <c r="A12" s="18" t="s">
        <v>12</v>
      </c>
      <c r="B12" s="19"/>
      <c r="C12" s="20">
        <f>SUM(C9:C11)</f>
        <v>28042.9</v>
      </c>
      <c r="D12" s="1"/>
      <c r="E12" s="18" t="s">
        <v>13</v>
      </c>
      <c r="F12" s="19"/>
      <c r="G12" s="21">
        <v>4213</v>
      </c>
    </row>
    <row r="13" spans="1:7" ht="15" thickBot="1" x14ac:dyDescent="0.4">
      <c r="A13" s="2"/>
      <c r="B13" s="2"/>
      <c r="C13" s="3"/>
      <c r="D13" s="2"/>
      <c r="E13" s="2"/>
      <c r="F13" s="2"/>
      <c r="G13" s="3"/>
    </row>
    <row r="14" spans="1:7" s="22" customFormat="1" x14ac:dyDescent="0.35">
      <c r="A14" s="23"/>
      <c r="B14" s="24"/>
      <c r="C14" s="25" t="s">
        <v>14</v>
      </c>
      <c r="D14" s="1"/>
      <c r="E14" s="23"/>
      <c r="F14" s="24"/>
      <c r="G14" s="25" t="s">
        <v>14</v>
      </c>
    </row>
    <row r="15" spans="1:7" x14ac:dyDescent="0.35">
      <c r="A15" s="14"/>
      <c r="B15" s="15"/>
      <c r="C15" s="26" t="s">
        <v>15</v>
      </c>
      <c r="D15" s="2"/>
      <c r="E15" s="14"/>
      <c r="F15" s="27"/>
      <c r="G15" s="26" t="s">
        <v>15</v>
      </c>
    </row>
    <row r="16" spans="1:7" x14ac:dyDescent="0.35">
      <c r="A16" s="28" t="s">
        <v>16</v>
      </c>
      <c r="B16" s="15"/>
      <c r="C16" s="16"/>
      <c r="D16" s="2"/>
      <c r="E16" s="28" t="s">
        <v>16</v>
      </c>
      <c r="F16" s="15"/>
      <c r="G16" s="16"/>
    </row>
    <row r="17" spans="1:7" x14ac:dyDescent="0.35">
      <c r="A17" s="14" t="s">
        <v>17</v>
      </c>
      <c r="B17" s="15"/>
      <c r="C17" s="16">
        <v>7500</v>
      </c>
      <c r="D17" s="2"/>
      <c r="E17" s="14" t="s">
        <v>18</v>
      </c>
      <c r="F17" s="15"/>
      <c r="G17" s="16">
        <v>4000</v>
      </c>
    </row>
    <row r="18" spans="1:7" x14ac:dyDescent="0.35">
      <c r="A18" s="14" t="s">
        <v>19</v>
      </c>
      <c r="B18" s="15"/>
      <c r="C18" s="16">
        <f>13830+8320</f>
        <v>22150</v>
      </c>
      <c r="D18" s="2"/>
      <c r="E18" s="14" t="s">
        <v>20</v>
      </c>
      <c r="F18" s="15"/>
      <c r="G18" s="16">
        <v>405</v>
      </c>
    </row>
    <row r="19" spans="1:7" x14ac:dyDescent="0.35">
      <c r="A19" s="14" t="s">
        <v>21</v>
      </c>
      <c r="B19" s="15"/>
      <c r="C19" s="16">
        <v>16055</v>
      </c>
      <c r="D19" s="2"/>
      <c r="E19" s="14"/>
      <c r="F19" s="15"/>
      <c r="G19" s="16"/>
    </row>
    <row r="20" spans="1:7" x14ac:dyDescent="0.35">
      <c r="A20" s="14" t="s">
        <v>22</v>
      </c>
      <c r="B20" s="15"/>
      <c r="C20" s="16">
        <f>1950+2610+2646</f>
        <v>7206</v>
      </c>
      <c r="D20" s="2"/>
      <c r="E20" s="14"/>
      <c r="F20" s="15"/>
      <c r="G20" s="16"/>
    </row>
    <row r="21" spans="1:7" x14ac:dyDescent="0.35">
      <c r="A21" s="14" t="s">
        <v>23</v>
      </c>
      <c r="B21" s="15"/>
      <c r="C21" s="16">
        <v>0</v>
      </c>
      <c r="D21" s="2"/>
      <c r="E21" s="14"/>
      <c r="F21" s="15"/>
      <c r="G21" s="16"/>
    </row>
    <row r="22" spans="1:7" x14ac:dyDescent="0.35">
      <c r="A22" s="14" t="s">
        <v>24</v>
      </c>
      <c r="B22" s="15"/>
      <c r="C22" s="16">
        <v>2000</v>
      </c>
      <c r="D22" s="2"/>
      <c r="E22" s="14"/>
      <c r="F22" s="15"/>
      <c r="G22" s="16"/>
    </row>
    <row r="23" spans="1:7" s="22" customFormat="1" x14ac:dyDescent="0.35">
      <c r="A23" s="28" t="s">
        <v>25</v>
      </c>
      <c r="B23" s="29"/>
      <c r="C23" s="30">
        <f>SUM(C17:C22)</f>
        <v>54911</v>
      </c>
      <c r="D23" s="1"/>
      <c r="E23" s="28" t="s">
        <v>25</v>
      </c>
      <c r="F23" s="31"/>
      <c r="G23" s="30">
        <f>SUM(G17:G22)</f>
        <v>4405</v>
      </c>
    </row>
    <row r="24" spans="1:7" x14ac:dyDescent="0.35">
      <c r="A24" s="14"/>
      <c r="B24" s="15"/>
      <c r="C24" s="16"/>
      <c r="D24" s="2"/>
      <c r="E24" s="14"/>
      <c r="F24" s="15"/>
      <c r="G24" s="16"/>
    </row>
    <row r="25" spans="1:7" s="22" customFormat="1" x14ac:dyDescent="0.35">
      <c r="A25" s="28" t="s">
        <v>26</v>
      </c>
      <c r="B25" s="29"/>
      <c r="C25" s="32"/>
      <c r="D25" s="1"/>
      <c r="E25" s="28" t="s">
        <v>26</v>
      </c>
      <c r="F25" s="29"/>
      <c r="G25" s="32"/>
    </row>
    <row r="26" spans="1:7" x14ac:dyDescent="0.35">
      <c r="A26" s="14" t="s">
        <v>27</v>
      </c>
      <c r="B26" s="15"/>
      <c r="C26" s="16">
        <f>6261+7350</f>
        <v>13611</v>
      </c>
      <c r="D26" s="2"/>
      <c r="E26" s="14" t="s">
        <v>28</v>
      </c>
      <c r="F26" s="15"/>
      <c r="G26" s="16">
        <v>3611</v>
      </c>
    </row>
    <row r="27" spans="1:7" x14ac:dyDescent="0.35">
      <c r="A27" s="14" t="s">
        <v>21</v>
      </c>
      <c r="B27" s="15"/>
      <c r="C27" s="16">
        <f>19219+1060+1438</f>
        <v>21717</v>
      </c>
      <c r="D27" s="2"/>
      <c r="E27" s="14" t="s">
        <v>29</v>
      </c>
      <c r="F27" s="15"/>
      <c r="G27" s="16">
        <v>419</v>
      </c>
    </row>
    <row r="28" spans="1:7" x14ac:dyDescent="0.35">
      <c r="A28" s="14" t="s">
        <v>22</v>
      </c>
      <c r="B28" s="15"/>
      <c r="C28" s="33">
        <f>1400+250+1813</f>
        <v>3463</v>
      </c>
      <c r="D28" s="2"/>
      <c r="E28" s="14" t="s">
        <v>30</v>
      </c>
      <c r="F28" s="15"/>
      <c r="G28" s="16">
        <v>732</v>
      </c>
    </row>
    <row r="29" spans="1:7" x14ac:dyDescent="0.35">
      <c r="A29" s="14" t="s">
        <v>31</v>
      </c>
      <c r="B29" s="15"/>
      <c r="C29" s="16">
        <v>2126</v>
      </c>
      <c r="D29" s="2"/>
      <c r="E29" s="14" t="s">
        <v>20</v>
      </c>
      <c r="F29" s="15"/>
      <c r="G29" s="16">
        <v>409</v>
      </c>
    </row>
    <row r="30" spans="1:7" x14ac:dyDescent="0.35">
      <c r="A30" s="14" t="s">
        <v>32</v>
      </c>
      <c r="B30" s="15"/>
      <c r="C30" s="16">
        <v>2000</v>
      </c>
      <c r="D30" s="2"/>
      <c r="E30" s="14"/>
      <c r="F30" s="15"/>
      <c r="G30" s="16"/>
    </row>
    <row r="31" spans="1:7" x14ac:dyDescent="0.35">
      <c r="A31" s="14" t="s">
        <v>33</v>
      </c>
      <c r="B31" s="15"/>
      <c r="C31" s="16">
        <v>1508</v>
      </c>
      <c r="D31" s="34"/>
      <c r="E31" s="14"/>
      <c r="F31" s="15"/>
      <c r="G31" s="16"/>
    </row>
    <row r="32" spans="1:7" x14ac:dyDescent="0.35">
      <c r="A32" s="14" t="s">
        <v>34</v>
      </c>
      <c r="B32" s="15"/>
      <c r="C32" s="16">
        <v>1434</v>
      </c>
      <c r="D32" s="34"/>
      <c r="E32" s="14"/>
      <c r="F32" s="15"/>
      <c r="G32" s="16"/>
    </row>
    <row r="33" spans="1:7" x14ac:dyDescent="0.35">
      <c r="A33" s="14" t="s">
        <v>35</v>
      </c>
      <c r="B33" s="15"/>
      <c r="C33" s="16">
        <v>240</v>
      </c>
      <c r="D33" s="2"/>
      <c r="E33" s="14"/>
      <c r="F33" s="15"/>
      <c r="G33" s="16"/>
    </row>
    <row r="34" spans="1:7" x14ac:dyDescent="0.35">
      <c r="A34" s="14" t="s">
        <v>36</v>
      </c>
      <c r="B34" s="15"/>
      <c r="C34" s="16">
        <v>420</v>
      </c>
      <c r="D34" s="2"/>
      <c r="E34" s="14"/>
      <c r="F34" s="15"/>
      <c r="G34" s="16"/>
    </row>
    <row r="35" spans="1:7" x14ac:dyDescent="0.35">
      <c r="A35" s="14" t="s">
        <v>37</v>
      </c>
      <c r="B35" s="15"/>
      <c r="C35" s="16">
        <v>981</v>
      </c>
      <c r="D35" s="2"/>
      <c r="E35" s="14" t="s">
        <v>38</v>
      </c>
      <c r="F35" s="15"/>
      <c r="G35" s="16">
        <f>81+70</f>
        <v>151</v>
      </c>
    </row>
    <row r="36" spans="1:7" s="22" customFormat="1" x14ac:dyDescent="0.35">
      <c r="A36" s="28" t="s">
        <v>39</v>
      </c>
      <c r="B36" s="29"/>
      <c r="C36" s="30">
        <f>SUM(C26:C35)</f>
        <v>47500</v>
      </c>
      <c r="D36" s="1"/>
      <c r="E36" s="28" t="s">
        <v>39</v>
      </c>
      <c r="F36" s="31"/>
      <c r="G36" s="30">
        <f>SUM(G26:G35)</f>
        <v>5322</v>
      </c>
    </row>
    <row r="37" spans="1:7" x14ac:dyDescent="0.35">
      <c r="A37" s="14"/>
      <c r="B37" s="15"/>
      <c r="C37" s="16"/>
      <c r="D37" s="2"/>
      <c r="E37" s="14"/>
      <c r="F37" s="35"/>
      <c r="G37" s="16"/>
    </row>
    <row r="38" spans="1:7" s="22" customFormat="1" ht="15" thickBot="1" x14ac:dyDescent="0.4">
      <c r="A38" s="18" t="s">
        <v>40</v>
      </c>
      <c r="B38" s="19"/>
      <c r="C38" s="21">
        <f>C23-C36</f>
        <v>7411</v>
      </c>
      <c r="D38" s="1"/>
      <c r="E38" s="18" t="s">
        <v>40</v>
      </c>
      <c r="F38" s="36"/>
      <c r="G38" s="21">
        <f>G23-G36</f>
        <v>-917</v>
      </c>
    </row>
  </sheetData>
  <mergeCells count="2">
    <mergeCell ref="A7:C7"/>
    <mergeCell ref="E7:G7"/>
  </mergeCells>
  <pageMargins left="0.75" right="0.25" top="0.25" bottom="0.2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Summarized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Frost-Griep</dc:creator>
  <cp:lastModifiedBy>Kristy Frost-Griep</cp:lastModifiedBy>
  <dcterms:created xsi:type="dcterms:W3CDTF">2023-07-26T17:41:32Z</dcterms:created>
  <dcterms:modified xsi:type="dcterms:W3CDTF">2023-07-26T17:42:04Z</dcterms:modified>
</cp:coreProperties>
</file>